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70" windowWidth="12135" windowHeight="609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5621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12" i="6"/>
  <c r="C12" i="6"/>
  <c r="B12" i="6"/>
  <c r="A12" i="6"/>
  <c r="D11" i="6"/>
  <c r="C11" i="6"/>
  <c r="E11" i="6" s="1"/>
  <c r="F11" i="7" s="1"/>
  <c r="B11" i="6"/>
  <c r="A11" i="6"/>
  <c r="D10" i="6"/>
  <c r="C10" i="6"/>
  <c r="B10" i="6"/>
  <c r="A10" i="6"/>
  <c r="D9" i="6"/>
  <c r="C9" i="6"/>
  <c r="B9" i="6"/>
  <c r="A9" i="6"/>
  <c r="D8" i="6"/>
  <c r="C8" i="6"/>
  <c r="B8" i="6"/>
  <c r="A8" i="6"/>
  <c r="D7" i="6"/>
  <c r="C7" i="6"/>
  <c r="B7" i="6"/>
  <c r="A7" i="6"/>
  <c r="D6" i="6"/>
  <c r="E6" i="6" s="1"/>
  <c r="F6" i="7" s="1"/>
  <c r="C6" i="6"/>
  <c r="B6" i="6"/>
  <c r="A6" i="6"/>
  <c r="D5" i="6"/>
  <c r="C5" i="6"/>
  <c r="B5" i="6"/>
  <c r="A5" i="6"/>
  <c r="D4" i="6"/>
  <c r="C4" i="6"/>
  <c r="B4" i="6"/>
  <c r="A4" i="6"/>
  <c r="D3" i="6"/>
  <c r="C3" i="6"/>
  <c r="B3" i="6"/>
  <c r="A3" i="6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E3" i="5" s="1"/>
  <c r="E3" i="7" s="1"/>
  <c r="C3" i="5"/>
  <c r="B3" i="5"/>
  <c r="A3" i="5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D12" i="2"/>
  <c r="C12" i="2"/>
  <c r="B12" i="2"/>
  <c r="A12" i="2"/>
  <c r="A12" i="7" s="1"/>
  <c r="D11" i="2"/>
  <c r="C11" i="2"/>
  <c r="B11" i="2"/>
  <c r="A11" i="2"/>
  <c r="A11" i="7" s="1"/>
  <c r="D10" i="2"/>
  <c r="C10" i="2"/>
  <c r="B10" i="2"/>
  <c r="E10" i="2" s="1"/>
  <c r="B10" i="7" s="1"/>
  <c r="A10" i="2"/>
  <c r="A10" i="7" s="1"/>
  <c r="D9" i="2"/>
  <c r="C9" i="2"/>
  <c r="B9" i="2"/>
  <c r="A9" i="2"/>
  <c r="A9" i="7" s="1"/>
  <c r="D8" i="2"/>
  <c r="C8" i="2"/>
  <c r="B8" i="2"/>
  <c r="A8" i="2"/>
  <c r="A8" i="7" s="1"/>
  <c r="D7" i="2"/>
  <c r="C7" i="2"/>
  <c r="B7" i="2"/>
  <c r="A7" i="2"/>
  <c r="A7" i="7" s="1"/>
  <c r="D6" i="2"/>
  <c r="C6" i="2"/>
  <c r="B6" i="2"/>
  <c r="A6" i="2"/>
  <c r="A6" i="7" s="1"/>
  <c r="D5" i="2"/>
  <c r="C5" i="2"/>
  <c r="B5" i="2"/>
  <c r="A5" i="2"/>
  <c r="A5" i="7" s="1"/>
  <c r="D4" i="2"/>
  <c r="C4" i="2"/>
  <c r="B4" i="2"/>
  <c r="A4" i="2"/>
  <c r="A4" i="7" s="1"/>
  <c r="D3" i="2"/>
  <c r="C3" i="2"/>
  <c r="B3" i="2"/>
  <c r="A3" i="2"/>
  <c r="A3" i="7" s="1"/>
  <c r="E4" i="2" l="1"/>
  <c r="B4" i="7" s="1"/>
  <c r="E5" i="2"/>
  <c r="B5" i="7" s="1"/>
  <c r="E6" i="2"/>
  <c r="B6" i="7" s="1"/>
  <c r="E8" i="2"/>
  <c r="B8" i="7" s="1"/>
  <c r="G8" i="7" s="1"/>
  <c r="E9" i="2"/>
  <c r="B9" i="7" s="1"/>
  <c r="E7" i="5"/>
  <c r="E7" i="7" s="1"/>
  <c r="E11" i="5"/>
  <c r="E11" i="7" s="1"/>
  <c r="E4" i="6"/>
  <c r="F4" i="7" s="1"/>
  <c r="E5" i="6"/>
  <c r="F5" i="7" s="1"/>
  <c r="E9" i="6"/>
  <c r="F9" i="7" s="1"/>
  <c r="D3" i="3"/>
  <c r="C3" i="7" s="1"/>
  <c r="D7" i="3"/>
  <c r="C7" i="7" s="1"/>
  <c r="D11" i="3"/>
  <c r="C11" i="7" s="1"/>
  <c r="E9" i="5"/>
  <c r="E9" i="7" s="1"/>
  <c r="E4" i="5"/>
  <c r="E4" i="7" s="1"/>
  <c r="E11" i="2"/>
  <c r="B11" i="7" s="1"/>
  <c r="G11" i="7" s="1"/>
  <c r="D5" i="3"/>
  <c r="C5" i="7" s="1"/>
  <c r="D9" i="3"/>
  <c r="C9" i="7" s="1"/>
  <c r="E4" i="4"/>
  <c r="D4" i="7" s="1"/>
  <c r="E8" i="4"/>
  <c r="D8" i="7" s="1"/>
  <c r="E10" i="4"/>
  <c r="D10" i="7" s="1"/>
  <c r="E11" i="4"/>
  <c r="D11" i="7" s="1"/>
  <c r="E3" i="4"/>
  <c r="D3" i="7" s="1"/>
  <c r="E9" i="4"/>
  <c r="D9" i="7" s="1"/>
  <c r="G9" i="7" s="1"/>
  <c r="E6" i="5"/>
  <c r="E6" i="7" s="1"/>
  <c r="E12" i="5"/>
  <c r="E12" i="7" s="1"/>
  <c r="E7" i="6"/>
  <c r="F7" i="7" s="1"/>
  <c r="E12" i="6"/>
  <c r="F12" i="7" s="1"/>
  <c r="D4" i="3"/>
  <c r="C4" i="7" s="1"/>
  <c r="D8" i="3"/>
  <c r="C8" i="7" s="1"/>
  <c r="D12" i="3"/>
  <c r="C12" i="7" s="1"/>
  <c r="E6" i="4"/>
  <c r="D6" i="7" s="1"/>
  <c r="E7" i="4"/>
  <c r="D7" i="7" s="1"/>
  <c r="E5" i="5"/>
  <c r="E5" i="7" s="1"/>
  <c r="E10" i="5"/>
  <c r="E10" i="7" s="1"/>
  <c r="E3" i="2"/>
  <c r="B3" i="7" s="1"/>
  <c r="E12" i="2"/>
  <c r="B12" i="7" s="1"/>
  <c r="G12" i="7" s="1"/>
  <c r="E10" i="6"/>
  <c r="F10" i="7" s="1"/>
  <c r="E7" i="2"/>
  <c r="B7" i="7" s="1"/>
  <c r="D6" i="3"/>
  <c r="C6" i="7" s="1"/>
  <c r="D10" i="3"/>
  <c r="C10" i="7" s="1"/>
  <c r="G10" i="7" s="1"/>
  <c r="E5" i="4"/>
  <c r="D5" i="7" s="1"/>
  <c r="E12" i="4"/>
  <c r="D12" i="7" s="1"/>
  <c r="E8" i="5"/>
  <c r="E8" i="7" s="1"/>
  <c r="E3" i="6"/>
  <c r="F3" i="7" s="1"/>
  <c r="E8" i="6"/>
  <c r="F8" i="7" s="1"/>
  <c r="G5" i="7"/>
  <c r="G4" i="7"/>
  <c r="G3" i="7"/>
  <c r="G6" i="7" l="1"/>
  <c r="G7" i="7"/>
</calcChain>
</file>

<file path=xl/sharedStrings.xml><?xml version="1.0" encoding="utf-8"?>
<sst xmlns="http://schemas.openxmlformats.org/spreadsheetml/2006/main" count="126" uniqueCount="70">
  <si>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</si>
  <si>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</si>
  <si>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</si>
  <si>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</si>
  <si>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</si>
  <si>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</si>
  <si>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</si>
  <si>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</si>
  <si>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</si>
  <si>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</si>
  <si>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</si>
  <si>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</si>
  <si>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</si>
  <si>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</si>
  <si>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</si>
  <si>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</si>
  <si>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</si>
  <si>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</si>
  <si>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</si>
  <si>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</si>
  <si>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</si>
  <si>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</si>
  <si>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</si>
  <si>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Смоленский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</si>
  <si>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</si>
  <si>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</si>
  <si>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</si>
  <si>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</si>
  <si>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</si>
  <si>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</si>
  <si>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</si>
  <si>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5</t>
  </si>
  <si>
    <t>67</t>
  </si>
  <si>
    <t>78</t>
  </si>
  <si>
    <t>52</t>
  </si>
  <si>
    <t>2271002911</t>
  </si>
  <si>
    <t>МБОУ "Линевская средняя общеобразовательная школа"</t>
  </si>
  <si>
    <t>66</t>
  </si>
  <si>
    <t>51</t>
  </si>
  <si>
    <t>70</t>
  </si>
  <si>
    <t>80</t>
  </si>
  <si>
    <t>73</t>
  </si>
  <si>
    <t>74</t>
  </si>
  <si>
    <t>63</t>
  </si>
  <si>
    <t>61</t>
  </si>
  <si>
    <t>71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</si>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</sst>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99"/>
  <sheetViews>
    <sheetView tabSelected="1" workbookViewId="0">
      <pane ySplit="1" topLeftCell="A2" activePane="bottomLeft" state="frozen"/>
      <selection pane="bottomLeft" activeCell="A3" sqref="A3:XFD8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6" t="s">
        <v>7</v>
      </c>
      <c r="J1" s="37"/>
      <c r="K1" s="4" t="s">
        <v>8</v>
      </c>
      <c r="L1" s="36" t="s">
        <v>7</v>
      </c>
      <c r="M1" s="37"/>
      <c r="N1" s="38" t="s">
        <v>9</v>
      </c>
      <c r="O1" s="37"/>
      <c r="P1" s="39" t="s">
        <v>7</v>
      </c>
      <c r="Q1" s="37"/>
      <c r="R1" s="3" t="s">
        <v>10</v>
      </c>
      <c r="S1" s="36" t="s">
        <v>7</v>
      </c>
      <c r="T1" s="37"/>
      <c r="U1" s="3" t="s">
        <v>11</v>
      </c>
      <c r="V1" s="36" t="s">
        <v>7</v>
      </c>
      <c r="W1" s="37"/>
      <c r="X1" s="36" t="s">
        <v>12</v>
      </c>
      <c r="Y1" s="37"/>
      <c r="Z1" s="39" t="s">
        <v>7</v>
      </c>
      <c r="AA1" s="37"/>
      <c r="AB1" s="3" t="s">
        <v>13</v>
      </c>
      <c r="AC1" s="36" t="s">
        <v>7</v>
      </c>
      <c r="AD1" s="37"/>
      <c r="AE1" s="36" t="s">
        <v>14</v>
      </c>
      <c r="AF1" s="37"/>
      <c r="AG1" s="39" t="s">
        <v>7</v>
      </c>
      <c r="AH1" s="37"/>
      <c r="AI1" s="38" t="s">
        <v>15</v>
      </c>
      <c r="AJ1" s="37"/>
      <c r="AK1" s="39" t="s">
        <v>7</v>
      </c>
      <c r="AL1" s="37"/>
      <c r="AM1" s="3" t="s">
        <v>16</v>
      </c>
      <c r="AN1" s="36" t="s">
        <v>7</v>
      </c>
      <c r="AO1" s="37"/>
      <c r="AP1" s="3" t="s">
        <v>17</v>
      </c>
      <c r="AQ1" s="39" t="s">
        <v>7</v>
      </c>
      <c r="AR1" s="37"/>
      <c r="AS1" s="4" t="s">
        <v>18</v>
      </c>
      <c r="AT1" s="39" t="s">
        <v>7</v>
      </c>
      <c r="AU1" s="37"/>
      <c r="AV1" s="3" t="s">
        <v>19</v>
      </c>
      <c r="AW1" s="39" t="s">
        <v>7</v>
      </c>
      <c r="AX1" s="37"/>
      <c r="AY1" s="3" t="s">
        <v>20</v>
      </c>
      <c r="AZ1" s="39" t="s">
        <v>7</v>
      </c>
      <c r="BA1" s="37"/>
      <c r="BB1" s="3" t="s">
        <v>21</v>
      </c>
      <c r="BC1" s="39" t="s">
        <v>7</v>
      </c>
      <c r="BD1" s="37"/>
      <c r="BE1" s="3" t="s">
        <v>22</v>
      </c>
      <c r="BF1" s="39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35</v>
      </c>
      <c r="B2" s="3" t="s">
        <v>23</v>
      </c>
      <c r="C2" s="6" t="s">
        <v>24</v>
      </c>
      <c r="D2" s="3" t="s">
        <v>36</v>
      </c>
      <c r="E2" s="7">
        <v>195</v>
      </c>
      <c r="F2" s="7" t="s">
        <v>33</v>
      </c>
      <c r="G2" s="8">
        <v>0.4</v>
      </c>
      <c r="H2" s="3" t="s">
        <v>36</v>
      </c>
      <c r="I2" s="7">
        <v>15</v>
      </c>
      <c r="J2" s="2">
        <v>15</v>
      </c>
      <c r="K2" s="3" t="s">
        <v>36</v>
      </c>
      <c r="L2" s="9">
        <v>44</v>
      </c>
      <c r="M2" s="10">
        <v>61</v>
      </c>
      <c r="N2" s="3" t="s">
        <v>36</v>
      </c>
      <c r="O2" s="3" t="s">
        <v>25</v>
      </c>
      <c r="P2" s="2" t="s">
        <v>26</v>
      </c>
      <c r="Q2" s="2" t="s">
        <v>27</v>
      </c>
      <c r="R2" s="3" t="s">
        <v>36</v>
      </c>
      <c r="S2" s="2" t="s">
        <v>37</v>
      </c>
      <c r="T2" s="2" t="s">
        <v>32</v>
      </c>
      <c r="U2" s="3" t="s">
        <v>36</v>
      </c>
      <c r="V2" s="2" t="s">
        <v>38</v>
      </c>
      <c r="W2" s="2" t="s">
        <v>34</v>
      </c>
      <c r="X2" s="3" t="s">
        <v>36</v>
      </c>
      <c r="Y2" s="3" t="s">
        <v>28</v>
      </c>
      <c r="Z2" s="2"/>
      <c r="AA2" s="2" t="s">
        <v>27</v>
      </c>
      <c r="AB2" s="3" t="s">
        <v>36</v>
      </c>
      <c r="AC2" s="2" t="s">
        <v>39</v>
      </c>
      <c r="AD2" s="2" t="s">
        <v>33</v>
      </c>
      <c r="AE2" s="3" t="s">
        <v>36</v>
      </c>
      <c r="AF2" s="3" t="s">
        <v>29</v>
      </c>
      <c r="AG2" s="2">
        <v>4</v>
      </c>
      <c r="AH2" s="2" t="s">
        <v>40</v>
      </c>
      <c r="AI2" s="3" t="s">
        <v>36</v>
      </c>
      <c r="AJ2" s="3" t="s">
        <v>30</v>
      </c>
      <c r="AK2" s="2" t="s">
        <v>26</v>
      </c>
      <c r="AL2" s="2" t="s">
        <v>27</v>
      </c>
      <c r="AM2" s="3" t="s">
        <v>36</v>
      </c>
      <c r="AN2" s="2" t="s">
        <v>31</v>
      </c>
      <c r="AO2" s="2" t="s">
        <v>31</v>
      </c>
      <c r="AP2" s="3" t="s">
        <v>36</v>
      </c>
      <c r="AQ2" s="2" t="s">
        <v>41</v>
      </c>
      <c r="AR2" s="2" t="s">
        <v>33</v>
      </c>
      <c r="AS2" s="3" t="s">
        <v>36</v>
      </c>
      <c r="AT2" s="2" t="s">
        <v>42</v>
      </c>
      <c r="AU2" s="2" t="s">
        <v>33</v>
      </c>
      <c r="AV2" s="3" t="s">
        <v>36</v>
      </c>
      <c r="AW2" s="2" t="s">
        <v>43</v>
      </c>
      <c r="AX2" s="2" t="s">
        <v>43</v>
      </c>
      <c r="AY2" s="3" t="s">
        <v>36</v>
      </c>
      <c r="AZ2" s="2" t="s">
        <v>44</v>
      </c>
      <c r="BA2" s="2" t="s">
        <v>33</v>
      </c>
      <c r="BB2" s="3" t="s">
        <v>36</v>
      </c>
      <c r="BC2" s="2" t="s">
        <v>45</v>
      </c>
      <c r="BD2" s="2" t="s">
        <v>33</v>
      </c>
      <c r="BE2" s="3" t="s">
        <v>36</v>
      </c>
      <c r="BF2" s="2" t="s">
        <v>41</v>
      </c>
      <c r="BG2" s="2" t="s">
        <v>33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e">
        <f>'Данные для ввода на bus.gov.ru'!#REF!</f>
        <v>#REF!</v>
      </c>
      <c r="B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5" t="e">
        <f>'Данные для ввода на bus.gov.ru'!#REF!*0.3</f>
        <v>#REF!</v>
      </c>
      <c r="D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8" t="e">
        <f t="shared" ref="E3:E12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4" s="15" t="e">
        <f>'Данные для ввода на bus.gov.ru'!#REF!*0.3</f>
        <v>#REF!</v>
      </c>
      <c r="D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4" s="18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e">
        <f>'Данные для ввода на bus.gov.ru'!#REF!</f>
        <v>#REF!</v>
      </c>
      <c r="B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5" s="15" t="e">
        <f>'Данные для ввода на bus.gov.ru'!#REF!*0.3</f>
        <v>#REF!</v>
      </c>
      <c r="D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5" s="18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bus.gov.ru'!D2</f>
        <v>МБОУ "Линевская средняя общеобразовательная школа"</v>
      </c>
      <c r="B6" s="17">
        <f>IFERROR(((('Данные для ввода на bus.gov.ru'!I2+'Данные для ввода на bus.gov.ru'!L2)/('Данные для ввода на bus.gov.ru'!J2+'Данные для ввода на bus.gov.ru'!M2))*100)*0.3,"")</f>
        <v>23.289473684210527</v>
      </c>
      <c r="C6" s="15">
        <f>'Данные для ввода на bus.gov.ru'!Q2*0.3</f>
        <v>30</v>
      </c>
      <c r="D6" s="17">
        <f>((('Данные для ввода на bus.gov.ru'!S2+'Данные для ввода на bus.gov.ru'!V2)/('Данные для ввода на bus.gov.ru'!T2+'Данные для ввода на bus.gov.ru'!W2))*100)*0.4</f>
        <v>39.327731092436977</v>
      </c>
      <c r="E6" s="18">
        <f t="shared" si="0"/>
        <v>92.617204776647498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7" s="15" t="e">
        <f>'Данные для ввода на bus.gov.ru'!#REF!*0.3</f>
        <v>#REF!</v>
      </c>
      <c r="D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7" s="18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8" s="15" t="e">
        <f>'Данные для ввода на bus.gov.ru'!#REF!*0.3</f>
        <v>#REF!</v>
      </c>
      <c r="D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8" s="18" t="e">
        <f t="shared" si="0"/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e">
        <f>'Данные для ввода на bus.gov.ru'!#REF!</f>
        <v>#REF!</v>
      </c>
      <c r="B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9" s="15" t="e">
        <f>'Данные для ввода на bus.gov.ru'!#REF!*0.3</f>
        <v>#REF!</v>
      </c>
      <c r="D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9" s="18" t="e">
        <f t="shared" si="0"/>
        <v>#VALUE!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e">
        <f>'Данные для ввода на bus.gov.ru'!#REF!</f>
        <v>#REF!</v>
      </c>
      <c r="B1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0" s="15" t="e">
        <f>'Данные для ввода на bus.gov.ru'!#REF!*0.3</f>
        <v>#REF!</v>
      </c>
      <c r="D1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0" s="18" t="e">
        <f t="shared" si="0"/>
        <v>#VALUE!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e">
        <f>'Данные для ввода на bus.gov.ru'!#REF!</f>
        <v>#REF!</v>
      </c>
      <c r="B11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1" s="15" t="e">
        <f>'Данные для ввода на bus.gov.ru'!#REF!*0.3</f>
        <v>#REF!</v>
      </c>
      <c r="D11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1" s="18" t="e">
        <f t="shared" si="0"/>
        <v>#VALUE!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e">
        <f>'Данные для ввода на bus.gov.ru'!#REF!</f>
        <v>#REF!</v>
      </c>
      <c r="B12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2" s="15" t="e">
        <f>'Данные для ввода на bus.gov.ru'!#REF!*0.3</f>
        <v>#REF!</v>
      </c>
      <c r="D12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2" s="18" t="e">
        <f t="shared" si="0"/>
        <v>#VALUE!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21" t="e">
        <f>(('Данные для ввода на bus.gov.ru'!#REF!/'Данные для ввода на bus.gov.ru'!#REF!)*100)*0.5</f>
        <v>#REF!</v>
      </c>
      <c r="D3" s="21" t="e">
        <f t="shared" ref="D3:D12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A4" s="3" t="e">
        <f>'Данные для ввода на bus.gov.ru'!#REF!</f>
        <v>#REF!</v>
      </c>
      <c r="B4" s="2" t="e">
        <f>'Данные для ввода на bus.gov.ru'!#REF!*0.5</f>
        <v>#REF!</v>
      </c>
      <c r="C4" s="21" t="e">
        <f>(('Данные для ввода на bus.gov.ru'!#REF!/'Данные для ввода на bus.gov.ru'!#REF!)*100)*0.5</f>
        <v>#REF!</v>
      </c>
      <c r="D4" s="21" t="e">
        <f t="shared" si="0"/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A5" s="3" t="e">
        <f>'Данные для ввода на bus.gov.ru'!#REF!</f>
        <v>#REF!</v>
      </c>
      <c r="B5" s="2" t="e">
        <f>'Данные для ввода на bus.gov.ru'!#REF!*0.5</f>
        <v>#REF!</v>
      </c>
      <c r="C5" s="21" t="e">
        <f>(('Данные для ввода на bus.gov.ru'!#REF!/'Данные для ввода на bus.gov.ru'!#REF!)*100)*0.5</f>
        <v>#REF!</v>
      </c>
      <c r="D5" s="21" t="e">
        <f t="shared" si="0"/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A6" s="3" t="str">
        <f>'Данные для ввода на bus.gov.ru'!D2</f>
        <v>МБОУ "Линевская средняя общеобразовательная школа"</v>
      </c>
      <c r="B6" s="2">
        <f>'Данные для ввода на bus.gov.ru'!AA2*0.5</f>
        <v>50</v>
      </c>
      <c r="C6" s="21">
        <f>(('Данные для ввода на bus.gov.ru'!AC2/'Данные для ввода на bus.gov.ru'!AD2)*100)*0.5</f>
        <v>44.871794871794876</v>
      </c>
      <c r="D6" s="21">
        <f t="shared" si="0"/>
        <v>94.871794871794876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A7" s="3" t="e">
        <f>'Данные для ввода на bus.gov.ru'!#REF!</f>
        <v>#REF!</v>
      </c>
      <c r="B7" s="2" t="e">
        <f>'Данные для ввода на bus.gov.ru'!#REF!*0.5</f>
        <v>#REF!</v>
      </c>
      <c r="C7" s="21" t="e">
        <f>(('Данные для ввода на bus.gov.ru'!#REF!/'Данные для ввода на bus.gov.ru'!#REF!)*100)*0.5</f>
        <v>#REF!</v>
      </c>
      <c r="D7" s="21" t="e">
        <f t="shared" si="0"/>
        <v>#REF!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A8" s="3" t="e">
        <f>'Данные для ввода на bus.gov.ru'!#REF!</f>
        <v>#REF!</v>
      </c>
      <c r="B8" s="2" t="e">
        <f>'Данные для ввода на bus.gov.ru'!#REF!*0.5</f>
        <v>#REF!</v>
      </c>
      <c r="C8" s="21" t="e">
        <f>(('Данные для ввода на bus.gov.ru'!#REF!/'Данные для ввода на bus.gov.ru'!#REF!)*100)*0.5</f>
        <v>#REF!</v>
      </c>
      <c r="D8" s="21" t="e">
        <f t="shared" si="0"/>
        <v>#REF!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A9" s="3" t="e">
        <f>'Данные для ввода на bus.gov.ru'!#REF!</f>
        <v>#REF!</v>
      </c>
      <c r="B9" s="2" t="e">
        <f>'Данные для ввода на bus.gov.ru'!#REF!*0.5</f>
        <v>#REF!</v>
      </c>
      <c r="C9" s="21" t="e">
        <f>(('Данные для ввода на bus.gov.ru'!#REF!/'Данные для ввода на bus.gov.ru'!#REF!)*100)*0.5</f>
        <v>#REF!</v>
      </c>
      <c r="D9" s="21" t="e">
        <f t="shared" si="0"/>
        <v>#REF!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A10" s="3" t="e">
        <f>'Данные для ввода на bus.gov.ru'!#REF!</f>
        <v>#REF!</v>
      </c>
      <c r="B10" s="2" t="e">
        <f>'Данные для ввода на bus.gov.ru'!#REF!*0.5</f>
        <v>#REF!</v>
      </c>
      <c r="C10" s="21" t="e">
        <f>(('Данные для ввода на bus.gov.ru'!#REF!/'Данные для ввода на bus.gov.ru'!#REF!)*100)*0.5</f>
        <v>#REF!</v>
      </c>
      <c r="D10" s="21" t="e">
        <f t="shared" si="0"/>
        <v>#REF!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A11" s="3" t="e">
        <f>'Данные для ввода на bus.gov.ru'!#REF!</f>
        <v>#REF!</v>
      </c>
      <c r="B11" s="2" t="e">
        <f>'Данные для ввода на bus.gov.ru'!#REF!*0.5</f>
        <v>#REF!</v>
      </c>
      <c r="C11" s="21" t="e">
        <f>(('Данные для ввода на bus.gov.ru'!#REF!/'Данные для ввода на bus.gov.ru'!#REF!)*100)*0.5</f>
        <v>#REF!</v>
      </c>
      <c r="D11" s="21" t="e">
        <f t="shared" si="0"/>
        <v>#REF!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A12" s="3" t="e">
        <f>'Данные для ввода на bus.gov.ru'!#REF!</f>
        <v>#REF!</v>
      </c>
      <c r="B12" s="2" t="e">
        <f>'Данные для ввода на bus.gov.ru'!#REF!*0.5</f>
        <v>#REF!</v>
      </c>
      <c r="C12" s="21" t="e">
        <f>(('Данные для ввода на bus.gov.ru'!#REF!/'Данные для ввода на bus.gov.ru'!#REF!)*100)*0.5</f>
        <v>#REF!</v>
      </c>
      <c r="D12" s="21" t="e">
        <f t="shared" si="0"/>
        <v>#REF!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2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2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2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2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2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e">
        <f>'Данные для ввода на bus.gov.ru'!#REF!</f>
        <v>#REF!</v>
      </c>
      <c r="B3" s="12" t="e">
        <f>'Данные для ввода на bus.gov.ru'!#REF!*0.3</f>
        <v>#REF!</v>
      </c>
      <c r="C3" s="12" t="e">
        <f>'Данные для ввода на bus.gov.ru'!#REF!*0.4</f>
        <v>#REF!</v>
      </c>
      <c r="D3" s="25">
        <f>IFERROR((('Данные для ввода на bus.gov.ru'!#REF!/'Данные для ввода на bus.gov.ru'!#REF!)*100)*0.3,0)</f>
        <v>0</v>
      </c>
      <c r="E3" s="25" t="e">
        <f t="shared" ref="E3:E12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12" t="e">
        <f>'Данные для ввода на bus.gov.ru'!#REF!*0.3</f>
        <v>#REF!</v>
      </c>
      <c r="C4" s="12" t="e">
        <f>'Данные для ввода на bus.gov.ru'!#REF!*0.4</f>
        <v>#REF!</v>
      </c>
      <c r="D4" s="25">
        <f>IFERROR((('Данные для ввода на bus.gov.ru'!#REF!/'Данные для ввода на bus.gov.ru'!#REF!)*100)*0.3,0)</f>
        <v>0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e">
        <f>'Данные для ввода на bus.gov.ru'!#REF!</f>
        <v>#REF!</v>
      </c>
      <c r="B5" s="12" t="e">
        <f>'Данные для ввода на bus.gov.ru'!#REF!*0.3</f>
        <v>#REF!</v>
      </c>
      <c r="C5" s="12" t="e">
        <f>'Данные для ввода на bus.gov.ru'!#REF!*0.4</f>
        <v>#REF!</v>
      </c>
      <c r="D5" s="25">
        <f>IFERROR((('Данные для ввода на bus.gov.ru'!#REF!/'Данные для ввода на bus.gov.ru'!#REF!)*100)*0.3,0)</f>
        <v>0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bus.gov.ru'!D2</f>
        <v>МБОУ "Линевская средняя общеобразовательная школа"</v>
      </c>
      <c r="B6" s="12">
        <f>'Данные для ввода на bus.gov.ru'!AH2*0.3</f>
        <v>24</v>
      </c>
      <c r="C6" s="12">
        <f>'Данные для ввода на bus.gov.ru'!AL2*0.4</f>
        <v>40</v>
      </c>
      <c r="D6" s="25">
        <f>IFERROR((('Данные для ввода на bus.gov.ru'!AN2/'Данные для ввода на bus.gov.ru'!AO2)*100)*0.3,0)</f>
        <v>30</v>
      </c>
      <c r="E6" s="25">
        <f t="shared" si="0"/>
        <v>94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12" t="e">
        <f>'Данные для ввода на bus.gov.ru'!#REF!*0.3</f>
        <v>#REF!</v>
      </c>
      <c r="C7" s="12" t="e">
        <f>'Данные для ввода на bus.gov.ru'!#REF!*0.4</f>
        <v>#REF!</v>
      </c>
      <c r="D7" s="25">
        <f>IFERROR((('Данные для ввода на bus.gov.ru'!#REF!/'Данные для ввода на bus.gov.ru'!#REF!)*100)*0.3,0)</f>
        <v>0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12" t="e">
        <f>'Данные для ввода на bus.gov.ru'!#REF!*0.3</f>
        <v>#REF!</v>
      </c>
      <c r="C8" s="12" t="e">
        <f>'Данные для ввода на bus.gov.ru'!#REF!*0.4</f>
        <v>#REF!</v>
      </c>
      <c r="D8" s="25">
        <f>IFERROR((('Данные для ввода на bus.gov.ru'!#REF!/'Данные для ввода на bus.gov.ru'!#REF!)*100)*0.3,0)</f>
        <v>0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e">
        <f>'Данные для ввода на bus.gov.ru'!#REF!</f>
        <v>#REF!</v>
      </c>
      <c r="B9" s="12" t="e">
        <f>'Данные для ввода на bus.gov.ru'!#REF!*0.3</f>
        <v>#REF!</v>
      </c>
      <c r="C9" s="12" t="e">
        <f>'Данные для ввода на bus.gov.ru'!#REF!*0.4</f>
        <v>#REF!</v>
      </c>
      <c r="D9" s="25">
        <f>IFERROR((('Данные для ввода на bus.gov.ru'!#REF!/'Данные для ввода на bus.gov.ru'!#REF!)*100)*0.3,0)</f>
        <v>0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e">
        <f>'Данные для ввода на bus.gov.ru'!#REF!</f>
        <v>#REF!</v>
      </c>
      <c r="B10" s="12" t="e">
        <f>'Данные для ввода на bus.gov.ru'!#REF!*0.3</f>
        <v>#REF!</v>
      </c>
      <c r="C10" s="12" t="e">
        <f>'Данные для ввода на bus.gov.ru'!#REF!*0.4</f>
        <v>#REF!</v>
      </c>
      <c r="D10" s="25">
        <f>IFERROR((('Данные для ввода на bus.gov.ru'!#REF!/'Данные для ввода на bus.gov.ru'!#REF!)*100)*0.3,0)</f>
        <v>0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e">
        <f>'Данные для ввода на bus.gov.ru'!#REF!</f>
        <v>#REF!</v>
      </c>
      <c r="B11" s="12" t="e">
        <f>'Данные для ввода на bus.gov.ru'!#REF!*0.3</f>
        <v>#REF!</v>
      </c>
      <c r="C11" s="12" t="e">
        <f>'Данные для ввода на bus.gov.ru'!#REF!*0.4</f>
        <v>#REF!</v>
      </c>
      <c r="D11" s="25">
        <f>IFERROR((('Данные для ввода на bus.gov.ru'!#REF!/'Данные для ввода на bus.gov.ru'!#REF!)*100)*0.3,0)</f>
        <v>0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e">
        <f>'Данные для ввода на bus.gov.ru'!#REF!</f>
        <v>#REF!</v>
      </c>
      <c r="B12" s="12" t="e">
        <f>'Данные для ввода на bus.gov.ru'!#REF!*0.3</f>
        <v>#REF!</v>
      </c>
      <c r="C12" s="12" t="e">
        <f>'Данные для ввода на bus.gov.ru'!#REF!*0.4</f>
        <v>#REF!</v>
      </c>
      <c r="D12" s="25">
        <f>IFERROR((('Данные для ввода на bus.gov.ru'!#REF!/'Данные для ввода на bus.gov.ru'!#REF!)*100)*0.3,0)</f>
        <v>0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bus.gov.ru'!#REF!)*100)*0.4</f>
        <v>#REF!</v>
      </c>
      <c r="C3" s="21" t="e">
        <f>(('Данные для ввода на bus.gov.ru'!#REF!/'Данные для ввода на bus.gov.ru'!#REF!)*100)*0.4</f>
        <v>#REF!</v>
      </c>
      <c r="D3" s="25" t="e">
        <f>(('Данные для ввода на bus.gov.ru'!#REF!/'Данные для ввода на bus.gov.ru'!#REF!)*100)*0.2</f>
        <v>#REF!</v>
      </c>
      <c r="E3" s="25" t="e">
        <f t="shared" ref="E3:E12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bus.gov.ru'!#REF!)*100)*0.4</f>
        <v>#REF!</v>
      </c>
      <c r="C4" s="21" t="e">
        <f>(('Данные для ввода на bus.gov.ru'!#REF!/'Данные для ввода на bus.gov.ru'!#REF!)*100)*0.4</f>
        <v>#REF!</v>
      </c>
      <c r="D4" s="25" t="e">
        <f>(('Данные для ввода на bus.gov.ru'!#REF!/'Данные для ввода на bus.gov.ru'!#REF!)*100)*0.2</f>
        <v>#REF!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bus.gov.ru'!#REF!)*100)*0.4</f>
        <v>#REF!</v>
      </c>
      <c r="C5" s="21" t="e">
        <f>(('Данные для ввода на bus.gov.ru'!#REF!/'Данные для ввода на bus.gov.ru'!#REF!)*100)*0.4</f>
        <v>#REF!</v>
      </c>
      <c r="D5" s="25" t="e">
        <f>(('Данные для ввода на bus.gov.ru'!#REF!/'Данные для ввода на bus.gov.ru'!#REF!)*100)*0.2</f>
        <v>#REF!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bus.gov.ru'!D2</f>
        <v>МБОУ "Линевская средняя общеобразовательная школа"</v>
      </c>
      <c r="B6" s="25">
        <f>(('Данные для ввода на bus.gov.ru'!AQ2/'Данные для ввода на bus.gov.ru'!AR2)*100)*0.4</f>
        <v>37.435897435897438</v>
      </c>
      <c r="C6" s="21">
        <f>(('Данные для ввода на bus.gov.ru'!AT2/'Данные для ввода на bus.gov.ru'!AU2)*100)*0.4</f>
        <v>37.948717948717949</v>
      </c>
      <c r="D6" s="25">
        <f>(('Данные для ввода на bus.gov.ru'!AW2/'Данные для ввода на bus.gov.ru'!AX2)*100)*0.2</f>
        <v>20</v>
      </c>
      <c r="E6" s="25">
        <f t="shared" si="0"/>
        <v>95.384615384615387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bus.gov.ru'!#REF!)*100)*0.4</f>
        <v>#REF!</v>
      </c>
      <c r="C7" s="21" t="e">
        <f>(('Данные для ввода на bus.gov.ru'!#REF!/'Данные для ввода на bus.gov.ru'!#REF!)*100)*0.4</f>
        <v>#REF!</v>
      </c>
      <c r="D7" s="25" t="e">
        <f>(('Данные для ввода на bus.gov.ru'!#REF!/'Данные для ввода на bus.gov.ru'!#REF!)*100)*0.2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bus.gov.ru'!#REF!)*100)*0.4</f>
        <v>#REF!</v>
      </c>
      <c r="C8" s="21" t="e">
        <f>(('Данные для ввода на bus.gov.ru'!#REF!/'Данные для ввода на bus.gov.ru'!#REF!)*100)*0.4</f>
        <v>#REF!</v>
      </c>
      <c r="D8" s="25" t="e">
        <f>(('Данные для ввода на bus.gov.ru'!#REF!/'Данные для ввода на bus.gov.ru'!#REF!)*100)*0.2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bus.gov.ru'!#REF!)*100)*0.4</f>
        <v>#REF!</v>
      </c>
      <c r="C9" s="21" t="e">
        <f>(('Данные для ввода на bus.gov.ru'!#REF!/'Данные для ввода на bus.gov.ru'!#REF!)*100)*0.4</f>
        <v>#REF!</v>
      </c>
      <c r="D9" s="25" t="e">
        <f>(('Данные для ввода на bus.gov.ru'!#REF!/'Данные для ввода на bus.gov.ru'!#REF!)*100)*0.2</f>
        <v>#REF!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bus.gov.ru'!#REF!)*100)*0.4</f>
        <v>#REF!</v>
      </c>
      <c r="C10" s="21" t="e">
        <f>(('Данные для ввода на bus.gov.ru'!#REF!/'Данные для ввода на bus.gov.ru'!#REF!)*100)*0.4</f>
        <v>#REF!</v>
      </c>
      <c r="D10" s="25" t="e">
        <f>(('Данные для ввода на bus.gov.ru'!#REF!/'Данные для ввода на bus.gov.ru'!#REF!)*100)*0.2</f>
        <v>#REF!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bus.gov.ru'!#REF!)*100)*0.4</f>
        <v>#REF!</v>
      </c>
      <c r="C11" s="21" t="e">
        <f>(('Данные для ввода на bus.gov.ru'!#REF!/'Данные для ввода на bus.gov.ru'!#REF!)*100)*0.4</f>
        <v>#REF!</v>
      </c>
      <c r="D11" s="25" t="e">
        <f>(('Данные для ввода на bus.gov.ru'!#REF!/'Данные для ввода на bus.gov.ru'!#REF!)*100)*0.2</f>
        <v>#REF!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bus.gov.ru'!#REF!)*100)*0.4</f>
        <v>#REF!</v>
      </c>
      <c r="C12" s="21" t="e">
        <f>(('Данные для ввода на bus.gov.ru'!#REF!/'Данные для ввода на bus.gov.ru'!#REF!)*100)*0.4</f>
        <v>#REF!</v>
      </c>
      <c r="D12" s="25" t="e">
        <f>(('Данные для ввода на bus.gov.ru'!#REF!/'Данные для ввода на bus.gov.ru'!#REF!)*100)*0.2</f>
        <v>#REF!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bus.gov.ru'!#REF!)*100)*0.3</f>
        <v>#REF!</v>
      </c>
      <c r="C3" s="25" t="e">
        <f>(('Данные для ввода на bus.gov.ru'!#REF!/'Данные для ввода на bus.gov.ru'!#REF!)*100)*0.2</f>
        <v>#REF!</v>
      </c>
      <c r="D3" s="25" t="e">
        <f>(('Данные для ввода на bus.gov.ru'!#REF!/'Данные для ввода на bus.gov.ru'!#REF!)*100)*0.5</f>
        <v>#REF!</v>
      </c>
      <c r="E3" s="25" t="e">
        <f t="shared" ref="E3:E12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bus.gov.ru'!#REF!)*100)*0.3</f>
        <v>#REF!</v>
      </c>
      <c r="C4" s="25" t="e">
        <f>(('Данные для ввода на bus.gov.ru'!#REF!/'Данные для ввода на bus.gov.ru'!#REF!)*100)*0.2</f>
        <v>#REF!</v>
      </c>
      <c r="D4" s="25" t="e">
        <f>(('Данные для ввода на bus.gov.ru'!#REF!/'Данные для ввода на bus.gov.ru'!#REF!)*100)*0.5</f>
        <v>#REF!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bus.gov.ru'!#REF!)*100)*0.3</f>
        <v>#REF!</v>
      </c>
      <c r="C5" s="25" t="e">
        <f>(('Данные для ввода на bus.gov.ru'!#REF!/'Данные для ввода на bus.gov.ru'!#REF!)*100)*0.2</f>
        <v>#REF!</v>
      </c>
      <c r="D5" s="25" t="e">
        <f>(('Данные для ввода на bus.gov.ru'!#REF!/'Данные для ввода на bus.gov.ru'!#REF!)*100)*0.5</f>
        <v>#REF!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bus.gov.ru'!D2</f>
        <v>МБОУ "Линевская средняя общеобразовательная школа"</v>
      </c>
      <c r="B6" s="25">
        <f>(('Данные для ввода на bus.gov.ru'!AZ2/'Данные для ввода на bus.gov.ru'!BA2)*100)*0.3</f>
        <v>23.46153846153846</v>
      </c>
      <c r="C6" s="25">
        <f>(('Данные для ввода на bus.gov.ru'!BC2/'Данные для ввода на bus.gov.ru'!BD2)*100)*0.2</f>
        <v>18.205128205128204</v>
      </c>
      <c r="D6" s="25">
        <f>(('Данные для ввода на bus.gov.ru'!BF2/'Данные для ввода на bus.gov.ru'!BG2)*100)*0.5</f>
        <v>46.794871794871796</v>
      </c>
      <c r="E6" s="25">
        <f t="shared" si="0"/>
        <v>88.461538461538453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bus.gov.ru'!#REF!)*100)*0.3</f>
        <v>#REF!</v>
      </c>
      <c r="C7" s="25" t="e">
        <f>(('Данные для ввода на bus.gov.ru'!#REF!/'Данные для ввода на bus.gov.ru'!#REF!)*100)*0.2</f>
        <v>#REF!</v>
      </c>
      <c r="D7" s="25" t="e">
        <f>(('Данные для ввода на bus.gov.ru'!#REF!/'Данные для ввода на bus.gov.ru'!#REF!)*100)*0.5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bus.gov.ru'!#REF!)*100)*0.3</f>
        <v>#REF!</v>
      </c>
      <c r="C8" s="25" t="e">
        <f>(('Данные для ввода на bus.gov.ru'!#REF!/'Данные для ввода на bus.gov.ru'!#REF!)*100)*0.2</f>
        <v>#REF!</v>
      </c>
      <c r="D8" s="25" t="e">
        <f>(('Данные для ввода на bus.gov.ru'!#REF!/'Данные для ввода на bus.gov.ru'!#REF!)*100)*0.5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bus.gov.ru'!#REF!)*100)*0.3</f>
        <v>#REF!</v>
      </c>
      <c r="C9" s="25" t="e">
        <f>(('Данные для ввода на bus.gov.ru'!#REF!/'Данные для ввода на bus.gov.ru'!#REF!)*100)*0.2</f>
        <v>#REF!</v>
      </c>
      <c r="D9" s="25" t="e">
        <f>(('Данные для ввода на bus.gov.ru'!#REF!/'Данные для ввода на bus.gov.ru'!#REF!)*100)*0.5</f>
        <v>#REF!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bus.gov.ru'!#REF!)*100)*0.3</f>
        <v>#REF!</v>
      </c>
      <c r="C10" s="25" t="e">
        <f>(('Данные для ввода на bus.gov.ru'!#REF!/'Данные для ввода на bus.gov.ru'!#REF!)*100)*0.2</f>
        <v>#REF!</v>
      </c>
      <c r="D10" s="25" t="e">
        <f>(('Данные для ввода на bus.gov.ru'!#REF!/'Данные для ввода на bus.gov.ru'!#REF!)*100)*0.5</f>
        <v>#REF!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bus.gov.ru'!#REF!)*100)*0.3</f>
        <v>#REF!</v>
      </c>
      <c r="C11" s="25" t="e">
        <f>(('Данные для ввода на bus.gov.ru'!#REF!/'Данные для ввода на bus.gov.ru'!#REF!)*100)*0.2</f>
        <v>#REF!</v>
      </c>
      <c r="D11" s="25" t="e">
        <f>(('Данные для ввода на bus.gov.ru'!#REF!/'Данные для ввода на bus.gov.ru'!#REF!)*100)*0.5</f>
        <v>#REF!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bus.gov.ru'!#REF!)*100)*0.3</f>
        <v>#REF!</v>
      </c>
      <c r="C12" s="25" t="e">
        <f>(('Данные для ввода на bus.gov.ru'!#REF!/'Данные для ввода на bus.gov.ru'!#REF!)*100)*0.2</f>
        <v>#REF!</v>
      </c>
      <c r="D12" s="25" t="e">
        <f>(('Данные для ввода на bus.gov.ru'!#REF!/'Данные для ввода на bus.gov.ru'!#REF!)*100)*0.5</f>
        <v>#REF!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12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e">
        <f>'Критерий 1'!A3</f>
        <v>#REF!</v>
      </c>
      <c r="B3" s="21" t="e">
        <f>'Критерий 1'!E3</f>
        <v>#VALUE!</v>
      </c>
      <c r="C3" s="21" t="e">
        <f>'Критерий 2'!D3</f>
        <v>#REF!</v>
      </c>
      <c r="D3" s="21" t="e">
        <f>'Критерий 3'!E3</f>
        <v>#REF!</v>
      </c>
      <c r="E3" s="21" t="e">
        <f>'Критерий 4'!E3</f>
        <v>#REF!</v>
      </c>
      <c r="F3" s="21" t="e">
        <f>'Критерий 5'!E3</f>
        <v>#REF!</v>
      </c>
      <c r="G3" s="21" t="e">
        <f t="shared" si="0"/>
        <v>#VALUE!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" t="e">
        <f>'Критерий 1'!A4</f>
        <v>#REF!</v>
      </c>
      <c r="B4" s="21" t="e">
        <f>'Критерий 1'!E4</f>
        <v>#VALUE!</v>
      </c>
      <c r="C4" s="21" t="e">
        <f>'Критерий 2'!D4</f>
        <v>#REF!</v>
      </c>
      <c r="D4" s="21" t="e">
        <f>'Критерий 3'!E4</f>
        <v>#REF!</v>
      </c>
      <c r="E4" s="21" t="e">
        <f>'Критерий 4'!E4</f>
        <v>#REF!</v>
      </c>
      <c r="F4" s="21" t="e">
        <f>'Критерий 5'!E4</f>
        <v>#REF!</v>
      </c>
      <c r="G4" s="21" t="e">
        <f t="shared" si="0"/>
        <v>#VALUE!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" t="e">
        <f>'Критерий 1'!A5</f>
        <v>#REF!</v>
      </c>
      <c r="B5" s="21" t="e">
        <f>'Критерий 1'!E5</f>
        <v>#VALUE!</v>
      </c>
      <c r="C5" s="21" t="e">
        <f>'Критерий 2'!D5</f>
        <v>#REF!</v>
      </c>
      <c r="D5" s="21" t="e">
        <f>'Критерий 3'!E5</f>
        <v>#REF!</v>
      </c>
      <c r="E5" s="21" t="e">
        <f>'Критерий 4'!E5</f>
        <v>#REF!</v>
      </c>
      <c r="F5" s="21" t="e">
        <f>'Критерий 5'!E5</f>
        <v>#REF!</v>
      </c>
      <c r="G5" s="21" t="e">
        <f t="shared" si="0"/>
        <v>#VALUE!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" t="str">
        <f>'Критерий 1'!A6</f>
        <v>МБОУ "Линевская средняя общеобразовательная школа"</v>
      </c>
      <c r="B6" s="21">
        <f>'Критерий 1'!E6</f>
        <v>92.617204776647498</v>
      </c>
      <c r="C6" s="21">
        <f>'Критерий 2'!D6</f>
        <v>94.871794871794876</v>
      </c>
      <c r="D6" s="21">
        <f>'Критерий 3'!E6</f>
        <v>94</v>
      </c>
      <c r="E6" s="21">
        <f>'Критерий 4'!E6</f>
        <v>95.384615384615387</v>
      </c>
      <c r="F6" s="21">
        <f>'Критерий 5'!E6</f>
        <v>88.461538461538453</v>
      </c>
      <c r="G6" s="21">
        <f t="shared" si="0"/>
        <v>93.06703069891924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" t="e">
        <f>'Критерий 1'!A7</f>
        <v>#REF!</v>
      </c>
      <c r="B7" s="21" t="e">
        <f>'Критерий 1'!E7</f>
        <v>#VALUE!</v>
      </c>
      <c r="C7" s="21" t="e">
        <f>'Критерий 2'!D7</f>
        <v>#REF!</v>
      </c>
      <c r="D7" s="21" t="e">
        <f>'Критерий 3'!E7</f>
        <v>#REF!</v>
      </c>
      <c r="E7" s="21" t="e">
        <f>'Критерий 4'!E7</f>
        <v>#REF!</v>
      </c>
      <c r="F7" s="21" t="e">
        <f>'Критерий 5'!E7</f>
        <v>#REF!</v>
      </c>
      <c r="G7" s="21" t="e">
        <f t="shared" si="0"/>
        <v>#VALUE!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" t="e">
        <f>'Критерий 1'!A8</f>
        <v>#REF!</v>
      </c>
      <c r="B8" s="21" t="e">
        <f>'Критерий 1'!E8</f>
        <v>#VALUE!</v>
      </c>
      <c r="C8" s="21" t="e">
        <f>'Критерий 2'!D8</f>
        <v>#REF!</v>
      </c>
      <c r="D8" s="21" t="e">
        <f>'Критерий 3'!E8</f>
        <v>#REF!</v>
      </c>
      <c r="E8" s="21" t="e">
        <f>'Критерий 4'!E8</f>
        <v>#REF!</v>
      </c>
      <c r="F8" s="21" t="e">
        <f>'Критерий 5'!E8</f>
        <v>#REF!</v>
      </c>
      <c r="G8" s="21" t="e">
        <f t="shared" si="0"/>
        <v>#VALUE!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" t="e">
        <f>'Критерий 1'!A9</f>
        <v>#REF!</v>
      </c>
      <c r="B9" s="21" t="e">
        <f>'Критерий 1'!E9</f>
        <v>#VALUE!</v>
      </c>
      <c r="C9" s="21" t="e">
        <f>'Критерий 2'!D9</f>
        <v>#REF!</v>
      </c>
      <c r="D9" s="21" t="e">
        <f>'Критерий 3'!E9</f>
        <v>#REF!</v>
      </c>
      <c r="E9" s="21" t="e">
        <f>'Критерий 4'!E9</f>
        <v>#REF!</v>
      </c>
      <c r="F9" s="21" t="e">
        <f>'Критерий 5'!E9</f>
        <v>#REF!</v>
      </c>
      <c r="G9" s="21" t="e">
        <f t="shared" si="0"/>
        <v>#VALUE!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" t="e">
        <f>'Критерий 1'!A10</f>
        <v>#REF!</v>
      </c>
      <c r="B10" s="21" t="e">
        <f>'Критерий 1'!E10</f>
        <v>#VALUE!</v>
      </c>
      <c r="C10" s="21" t="e">
        <f>'Критерий 2'!D10</f>
        <v>#REF!</v>
      </c>
      <c r="D10" s="21" t="e">
        <f>'Критерий 3'!E10</f>
        <v>#REF!</v>
      </c>
      <c r="E10" s="21" t="e">
        <f>'Критерий 4'!E10</f>
        <v>#REF!</v>
      </c>
      <c r="F10" s="21" t="e">
        <f>'Критерий 5'!E10</f>
        <v>#REF!</v>
      </c>
      <c r="G10" s="21" t="e">
        <f t="shared" si="0"/>
        <v>#VALUE!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" t="e">
        <f>'Критерий 1'!A11</f>
        <v>#REF!</v>
      </c>
      <c r="B11" s="21" t="e">
        <f>'Критерий 1'!E11</f>
        <v>#VALUE!</v>
      </c>
      <c r="C11" s="21" t="e">
        <f>'Критерий 2'!D11</f>
        <v>#REF!</v>
      </c>
      <c r="D11" s="21" t="e">
        <f>'Критерий 3'!E11</f>
        <v>#REF!</v>
      </c>
      <c r="E11" s="21" t="e">
        <f>'Критерий 4'!E11</f>
        <v>#REF!</v>
      </c>
      <c r="F11" s="21" t="e">
        <f>'Критерий 5'!E11</f>
        <v>#REF!</v>
      </c>
      <c r="G11" s="21" t="e">
        <f t="shared" si="0"/>
        <v>#VALUE!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1" t="e">
        <f>'Критерий 1'!A12</f>
        <v>#REF!</v>
      </c>
      <c r="B12" s="30" t="e">
        <f>'Критерий 1'!E12</f>
        <v>#VALUE!</v>
      </c>
      <c r="C12" s="30" t="e">
        <f>'Критерий 2'!D12</f>
        <v>#REF!</v>
      </c>
      <c r="D12" s="30" t="e">
        <f>'Критерий 3'!E12</f>
        <v>#REF!</v>
      </c>
      <c r="E12" s="30" t="e">
        <f>'Критерий 4'!E12</f>
        <v>#REF!</v>
      </c>
      <c r="F12" s="30" t="e">
        <f>'Критерий 5'!E12</f>
        <v>#REF!</v>
      </c>
      <c r="G12" s="30" t="e">
        <f t="shared" si="0"/>
        <v>#VALUE!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2"/>
      <c r="B13" s="33"/>
      <c r="C13" s="33"/>
      <c r="D13" s="33"/>
      <c r="E13" s="33"/>
      <c r="F13" s="33"/>
      <c r="G13" s="3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4"/>
      <c r="B14" s="35"/>
      <c r="C14" s="35"/>
      <c r="D14" s="35"/>
      <c r="E14" s="35"/>
      <c r="F14" s="35"/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4"/>
      <c r="B15" s="35"/>
      <c r="C15" s="35"/>
      <c r="D15" s="35"/>
      <c r="E15" s="35"/>
      <c r="F15" s="35"/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4"/>
      <c r="B245" s="35"/>
      <c r="C245" s="35"/>
      <c r="D245" s="35"/>
      <c r="E245" s="35"/>
      <c r="F245" s="35"/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4"/>
      <c r="B246" s="35"/>
      <c r="C246" s="35"/>
      <c r="D246" s="35"/>
      <c r="E246" s="35"/>
      <c r="F246" s="35"/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4"/>
      <c r="B247" s="35"/>
      <c r="C247" s="35"/>
      <c r="D247" s="35"/>
      <c r="E247" s="35"/>
      <c r="F247" s="35"/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4"/>
      <c r="B248" s="35"/>
      <c r="C248" s="35"/>
      <c r="D248" s="35"/>
      <c r="E248" s="35"/>
      <c r="F248" s="35"/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4"/>
      <c r="B249" s="35"/>
      <c r="C249" s="35"/>
      <c r="D249" s="35"/>
      <c r="E249" s="35"/>
      <c r="F249" s="35"/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4"/>
      <c r="B250" s="35"/>
      <c r="C250" s="35"/>
      <c r="D250" s="35"/>
      <c r="E250" s="35"/>
      <c r="F250" s="35"/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34"/>
      <c r="B251" s="35"/>
      <c r="C251" s="35"/>
      <c r="D251" s="35"/>
      <c r="E251" s="35"/>
      <c r="F251" s="35"/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34"/>
      <c r="B252" s="35"/>
      <c r="C252" s="35"/>
      <c r="D252" s="35"/>
      <c r="E252" s="35"/>
      <c r="F252" s="35"/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34"/>
      <c r="B253" s="35"/>
      <c r="C253" s="35"/>
      <c r="D253" s="35"/>
      <c r="E253" s="35"/>
      <c r="F253" s="35"/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34"/>
      <c r="B254" s="35"/>
      <c r="C254" s="35"/>
      <c r="D254" s="35"/>
      <c r="E254" s="35"/>
      <c r="F254" s="35"/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34"/>
      <c r="B255" s="35"/>
      <c r="C255" s="35"/>
      <c r="D255" s="35"/>
      <c r="E255" s="35"/>
      <c r="F255" s="35"/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34"/>
      <c r="B256" s="35"/>
      <c r="C256" s="35"/>
      <c r="D256" s="35"/>
      <c r="E256" s="35"/>
      <c r="F256" s="35"/>
      <c r="G256" s="3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34"/>
      <c r="B257" s="35"/>
      <c r="C257" s="35"/>
      <c r="D257" s="35"/>
      <c r="E257" s="35"/>
      <c r="F257" s="35"/>
      <c r="G257" s="3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34"/>
      <c r="B258" s="35"/>
      <c r="C258" s="35"/>
      <c r="D258" s="35"/>
      <c r="E258" s="35"/>
      <c r="F258" s="35"/>
      <c r="G258" s="3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34"/>
      <c r="B259" s="35"/>
      <c r="C259" s="35"/>
      <c r="D259" s="35"/>
      <c r="E259" s="35"/>
      <c r="F259" s="35"/>
      <c r="G259" s="3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34"/>
      <c r="B260" s="35"/>
      <c r="C260" s="35"/>
      <c r="D260" s="35"/>
      <c r="E260" s="35"/>
      <c r="F260" s="35"/>
      <c r="G260" s="3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34"/>
      <c r="B261" s="35"/>
      <c r="C261" s="35"/>
      <c r="D261" s="35"/>
      <c r="E261" s="35"/>
      <c r="F261" s="35"/>
      <c r="G261" s="3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Надя</cp:lastModifiedBy>
  <dcterms:modified xsi:type="dcterms:W3CDTF">2022-12-29T14:12:07Z</dcterms:modified>
</cp:coreProperties>
</file>